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4" i="1"/>
  <c r="N24"/>
  <c r="M24"/>
  <c r="L24"/>
  <c r="K24"/>
  <c r="J24"/>
  <c r="I24"/>
  <c r="H24"/>
  <c r="O20"/>
  <c r="N20"/>
  <c r="M20"/>
  <c r="L20"/>
  <c r="K20"/>
  <c r="J20"/>
  <c r="I20"/>
  <c r="H20"/>
  <c r="O17"/>
  <c r="N17"/>
  <c r="M17"/>
  <c r="L17"/>
  <c r="K17"/>
  <c r="J17"/>
  <c r="I17"/>
  <c r="H17"/>
  <c r="O16"/>
  <c r="O13" s="1"/>
  <c r="N16"/>
  <c r="N13" s="1"/>
  <c r="M16"/>
  <c r="L16"/>
  <c r="K16"/>
  <c r="J16"/>
  <c r="I16"/>
  <c r="H16"/>
  <c r="O15"/>
  <c r="N15"/>
  <c r="M15"/>
  <c r="L15"/>
  <c r="K15"/>
  <c r="J15"/>
  <c r="I15"/>
  <c r="H15"/>
  <c r="J14"/>
  <c r="J13" s="1"/>
  <c r="I14"/>
  <c r="M13"/>
  <c r="L13"/>
  <c r="K13"/>
  <c r="I13"/>
  <c r="H13"/>
</calcChain>
</file>

<file path=xl/sharedStrings.xml><?xml version="1.0" encoding="utf-8"?>
<sst xmlns="http://schemas.openxmlformats.org/spreadsheetml/2006/main" count="68" uniqueCount="54">
  <si>
    <t>Приложение 2</t>
  </si>
  <si>
    <t>к постановлению администрации</t>
  </si>
  <si>
    <t>Усть-Абаканского района</t>
  </si>
  <si>
    <t>Приложение 1</t>
  </si>
  <si>
    <t>к муниципальной программе «Развитие туризма в Усть-Абаканском районе»</t>
  </si>
  <si>
    <t>Программные мероприятия на 2016-2023 годы</t>
  </si>
  <si>
    <t>Статус № п/п</t>
  </si>
  <si>
    <t>Наименование муниципальной программы, подпрограммы,                                        основные мероприятия</t>
  </si>
  <si>
    <t>Ответственный исполнитель, соисполнители</t>
  </si>
  <si>
    <t>Код бюджетной классификации &lt;2&gt;</t>
  </si>
  <si>
    <t>Расходы (руб.), годы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</si>
  <si>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</si>
  <si>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</si>
  <si>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</si>
  <si>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ГРБС</t>
  </si>
  <si>
    <t>ЗзПр</t>
  </si>
  <si>
    <t>ЦСР</t>
  </si>
  <si>
    <t>ВР</t>
  </si>
  <si>
    <t>Муниципальная программа</t>
  </si>
  <si>
    <t>«Развитие туризма в Усть-Абаканском районе»</t>
  </si>
  <si>
    <t>Всего</t>
  </si>
  <si>
    <t>х</t>
  </si>
  <si>
    <t>Республиканский бюджет</t>
  </si>
  <si>
    <t>Районный бюджет</t>
  </si>
  <si>
    <t>УКМПСТ</t>
  </si>
  <si>
    <t xml:space="preserve">Основное мероприятие 1 </t>
  </si>
  <si>
    <t>Обеспечение развития отрасли туризма</t>
  </si>
  <si>
    <t>40001 00000</t>
  </si>
  <si>
    <t>Увеличение количества туристов, посетивших Усть-Абаканский район, до 27,0 тыс. человек;
Увеличение количества иностранных граждан, посетивших Усть-Абаканский район, до 1150 человек;
Увеличение количества выставочных экспозиций в рамках участия в региональных, международных выставках, форумах, конференциях, слетах туристической направленности до 9 ед.</t>
  </si>
  <si>
    <t>Мероприятие 1</t>
  </si>
  <si>
    <t>Обеспечение деятельности подведомственных учреждений (муниципальное автономное учреждение "Музей "Древние курганы Салбыкской степи")</t>
  </si>
  <si>
    <t>0801</t>
  </si>
  <si>
    <t>40001 01380</t>
  </si>
  <si>
    <t>Обеспечение деятельности МАУК "Музей "Салбык"</t>
  </si>
  <si>
    <t>-</t>
  </si>
  <si>
    <t>Мероприятие 2</t>
  </si>
  <si>
    <t>Компенсация расходов местных бюджетов по оплате труда работникам бюджетной сферы на 2018 год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</si>
  <si>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</si>
  <si>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40001 79120</t>
  </si>
  <si>
    <t>Основное мероприятие 2</t>
  </si>
  <si>
    <t>Содействие формирования туристической инфраструктуры и материально-технической базы</t>
  </si>
  <si>
    <t>Мероприятия в области туризма</t>
  </si>
  <si>
    <t xml:space="preserve">УКМПСТ </t>
  </si>
  <si>
    <t>40002 22320</t>
  </si>
  <si>
    <t>Приобретение оргтехники, туристического снаряжения</t>
  </si>
  <si>
    <t>Развитие музеев под открытым небом, в том числе разработка проектно-сметной документации</t>
  </si>
  <si>
    <t>Разработка проектно-сметной документации на строительство музейного центра</t>
  </si>
  <si>
    <t>Основное мероприятие3</t>
  </si>
  <si>
    <t>Организация, координация туристической деятельности и продвижения туристического продукта</t>
  </si>
  <si>
    <t>40003 22320</t>
  </si>
  <si>
    <t>Организация и проведение районного туристического слета, участие в республиканских туристических слетах, конкурсах и т.д.</t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</si>
  <si>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</si>
  <si>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Н.А. Потылицына </t>
  </si>
  <si>
    <t>от 30.12.2020 № 955  -п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</si>
</sst>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5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12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horizontal="right"/>
    </xf>
    <xf numFmtId="0" fontId="2" fillId="0" borderId="0" xfId="0" applyFont="1"/>
    <xf numFmtId="49" fontId="2" fillId="0" borderId="0" xfId="0" applyNumberFormat="1" applyFont="1"/>
    <xf numFmtId="0" fontId="2" fillId="2" borderId="0" xfId="0" applyFont="1" applyFill="1"/>
    <xf numFmtId="0" fontId="13" fillId="0" borderId="0" xfId="0" applyFont="1"/>
    <xf numFmtId="3" fontId="1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30"/>
  <sheetViews>
    <sheetView tabSelected="1" zoomScale="75" zoomScaleNormal="75" workbookViewId="0">
      <selection activeCell="C5" sqref="C5"/>
    </sheetView>
  </sheetViews>
  <sheetFormatPr defaultColWidth="8.7109375" defaultRowHeight="15"/>
  <cols>
    <col min="1" max="1" width="19.140625" style="1" customWidth="1"/>
    <col min="2" max="2" width="36.42578125" style="1" customWidth="1"/>
    <col min="3" max="3" width="20" style="1" customWidth="1"/>
    <col min="4" max="5" width="8.7109375" style="1" hidden="1"/>
    <col min="6" max="6" width="13.42578125" style="1" hidden="1" customWidth="1"/>
    <col min="7" max="7" width="8.7109375" style="1" hidden="1"/>
    <col min="8" max="8" width="12.42578125" style="1" customWidth="1"/>
    <col min="9" max="9" width="12.7109375" style="1" customWidth="1"/>
    <col min="10" max="10" width="12.140625" style="1" customWidth="1"/>
    <col min="11" max="11" width="12.28515625" style="1" customWidth="1"/>
    <col min="12" max="12" width="12.28515625" style="2" customWidth="1"/>
    <col min="13" max="13" width="12.28515625" style="1" customWidth="1"/>
    <col min="14" max="14" width="13.28515625" style="1" customWidth="1"/>
    <col min="15" max="15" width="13.28515625" style="2" customWidth="1"/>
    <col min="16" max="16" width="26.7109375" style="1" customWidth="1"/>
    <col min="17" max="17" width="30.7109375" style="1" customWidth="1"/>
    <col min="18" max="18" width="14" style="1" customWidth="1"/>
    <col min="19" max="19" width="23.7109375" style="1" customWidth="1"/>
    <col min="20" max="1025" width="8.7109375" style="1"/>
  </cols>
  <sheetData>
    <row r="1" spans="1:19" ht="18.75">
      <c r="K1" s="3"/>
      <c r="M1" s="3"/>
      <c r="N1" s="3"/>
      <c r="Q1" s="52" t="s">
        <v>0</v>
      </c>
      <c r="R1" s="52"/>
    </row>
    <row r="2" spans="1:19" ht="18.75">
      <c r="K2" s="3"/>
      <c r="M2" s="3"/>
      <c r="N2" s="3"/>
      <c r="Q2" s="52" t="s">
        <v>1</v>
      </c>
      <c r="R2" s="52"/>
    </row>
    <row r="3" spans="1:19" ht="18.75">
      <c r="K3" s="3"/>
      <c r="M3" s="3"/>
      <c r="N3" s="3"/>
      <c r="Q3" s="52" t="s">
        <v>2</v>
      </c>
      <c r="R3" s="52"/>
    </row>
    <row r="4" spans="1:19" ht="18.75">
      <c r="K4" s="3"/>
      <c r="M4" s="3"/>
      <c r="N4" s="3"/>
      <c r="Q4" s="52" t="s">
        <v>53</v>
      </c>
      <c r="R4" s="52"/>
    </row>
    <row r="5" spans="1:19" ht="16.5" customHeight="1">
      <c r="K5" s="3"/>
      <c r="M5" s="3"/>
      <c r="N5" s="3"/>
      <c r="Q5" s="4"/>
      <c r="R5" s="5"/>
    </row>
    <row r="6" spans="1:19" ht="17.25" customHeight="1">
      <c r="K6" s="3"/>
      <c r="M6" s="3"/>
      <c r="N6" s="3"/>
      <c r="Q6" s="52" t="s">
        <v>3</v>
      </c>
      <c r="R6" s="52"/>
    </row>
    <row r="7" spans="1:19" ht="45" customHeight="1">
      <c r="J7" s="45"/>
      <c r="K7" s="45"/>
      <c r="M7" s="6"/>
      <c r="N7" s="6"/>
      <c r="Q7" s="46" t="s">
        <v>4</v>
      </c>
      <c r="R7" s="46"/>
    </row>
    <row r="8" spans="1:19" ht="20.100000000000001" customHeight="1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</row>
    <row r="9" spans="1:19" ht="9.9499999999999993" customHeight="1"/>
    <row r="10" spans="1:19" ht="32.25" customHeight="1">
      <c r="A10" s="48" t="s">
        <v>6</v>
      </c>
      <c r="B10" s="49" t="s">
        <v>7</v>
      </c>
      <c r="C10" s="49" t="s">
        <v>8</v>
      </c>
      <c r="D10" s="50" t="s">
        <v>9</v>
      </c>
      <c r="E10" s="50"/>
      <c r="F10" s="50"/>
      <c r="G10" s="50"/>
      <c r="H10" s="48" t="s">
        <v>10</v>
      </c>
      <c r="I10" s="48"/>
      <c r="J10" s="48"/>
      <c r="K10" s="48"/>
      <c r="L10" s="48"/>
      <c r="M10" s="48"/>
      <c r="N10" s="48"/>
      <c r="O10" s="48"/>
      <c r="P10" s="49" t="s">
        <v>11</v>
      </c>
      <c r="Q10" s="49" t="s">
        <v>12</v>
      </c>
      <c r="R10" s="51" t="s">
        <v>13</v>
      </c>
    </row>
    <row r="11" spans="1:19" ht="102" customHeight="1">
      <c r="A11" s="48"/>
      <c r="B11" s="49"/>
      <c r="C11" s="49"/>
      <c r="D11" s="7" t="s">
        <v>14</v>
      </c>
      <c r="E11" s="7" t="s">
        <v>15</v>
      </c>
      <c r="F11" s="7" t="s">
        <v>16</v>
      </c>
      <c r="G11" s="7" t="s">
        <v>17</v>
      </c>
      <c r="H11" s="7">
        <v>2016</v>
      </c>
      <c r="I11" s="7">
        <v>2017</v>
      </c>
      <c r="J11" s="7">
        <v>2018</v>
      </c>
      <c r="K11" s="7">
        <v>2019</v>
      </c>
      <c r="L11" s="8">
        <v>2020</v>
      </c>
      <c r="M11" s="7">
        <v>2021</v>
      </c>
      <c r="N11" s="7">
        <v>2022</v>
      </c>
      <c r="O11" s="8">
        <v>2023</v>
      </c>
      <c r="P11" s="49"/>
      <c r="Q11" s="49"/>
      <c r="R11" s="51"/>
    </row>
    <row r="12" spans="1:19" ht="15.7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4</v>
      </c>
      <c r="I12" s="9">
        <v>5</v>
      </c>
      <c r="J12" s="9">
        <v>6</v>
      </c>
      <c r="K12" s="9">
        <v>7</v>
      </c>
      <c r="L12" s="10">
        <v>8</v>
      </c>
      <c r="M12" s="9">
        <v>9</v>
      </c>
      <c r="N12" s="9"/>
      <c r="O12" s="10">
        <v>10</v>
      </c>
      <c r="P12" s="9">
        <v>11</v>
      </c>
      <c r="Q12" s="9">
        <v>12</v>
      </c>
      <c r="R12" s="9">
        <v>13</v>
      </c>
    </row>
    <row r="13" spans="1:19" ht="22.5" customHeight="1">
      <c r="A13" s="41" t="s">
        <v>18</v>
      </c>
      <c r="B13" s="41" t="s">
        <v>19</v>
      </c>
      <c r="C13" s="11" t="s">
        <v>20</v>
      </c>
      <c r="D13" s="12" t="s">
        <v>21</v>
      </c>
      <c r="E13" s="12" t="s">
        <v>21</v>
      </c>
      <c r="F13" s="12" t="s">
        <v>21</v>
      </c>
      <c r="G13" s="12" t="s">
        <v>21</v>
      </c>
      <c r="H13" s="13">
        <f>H16</f>
        <v>1312200</v>
      </c>
      <c r="I13" s="13">
        <f>I16</f>
        <v>2610700</v>
      </c>
      <c r="J13" s="13">
        <f>J14+J15</f>
        <v>1758900</v>
      </c>
      <c r="K13" s="13">
        <f>K16</f>
        <v>1858000</v>
      </c>
      <c r="L13" s="14">
        <f>L16</f>
        <v>1446200</v>
      </c>
      <c r="M13" s="13">
        <f>M16</f>
        <v>1654500</v>
      </c>
      <c r="N13" s="13">
        <f>N16</f>
        <v>1494500</v>
      </c>
      <c r="O13" s="14">
        <f>O16</f>
        <v>1494500</v>
      </c>
      <c r="P13" s="42"/>
      <c r="Q13" s="43"/>
      <c r="R13" s="44"/>
      <c r="S13" s="35"/>
    </row>
    <row r="14" spans="1:19" ht="30" customHeight="1">
      <c r="A14" s="41"/>
      <c r="B14" s="41"/>
      <c r="C14" s="15" t="s">
        <v>22</v>
      </c>
      <c r="D14" s="12"/>
      <c r="E14" s="12"/>
      <c r="F14" s="12"/>
      <c r="G14" s="12"/>
      <c r="H14" s="16">
        <v>0</v>
      </c>
      <c r="I14" s="16">
        <f>I22</f>
        <v>1079000</v>
      </c>
      <c r="J14" s="16">
        <f>J19+J22</f>
        <v>90000</v>
      </c>
      <c r="K14" s="16">
        <v>0</v>
      </c>
      <c r="L14" s="17">
        <v>0</v>
      </c>
      <c r="M14" s="16">
        <v>0</v>
      </c>
      <c r="N14" s="16">
        <v>0</v>
      </c>
      <c r="O14" s="17">
        <v>0</v>
      </c>
      <c r="P14" s="42"/>
      <c r="Q14" s="43"/>
      <c r="R14" s="44"/>
      <c r="S14" s="35"/>
    </row>
    <row r="15" spans="1:19" ht="15.75">
      <c r="A15" s="41"/>
      <c r="B15" s="41"/>
      <c r="C15" s="15" t="s">
        <v>23</v>
      </c>
      <c r="D15" s="12"/>
      <c r="E15" s="12"/>
      <c r="F15" s="12"/>
      <c r="G15" s="12"/>
      <c r="H15" s="16">
        <f>H16</f>
        <v>1312200</v>
      </c>
      <c r="I15" s="16">
        <f>I18+I21+I23+I25</f>
        <v>1531700</v>
      </c>
      <c r="J15" s="16">
        <f>J18+J21+J25</f>
        <v>1668900</v>
      </c>
      <c r="K15" s="16">
        <f>K16</f>
        <v>1858000</v>
      </c>
      <c r="L15" s="17">
        <f>L16</f>
        <v>1446200</v>
      </c>
      <c r="M15" s="16">
        <f>M16</f>
        <v>1654500</v>
      </c>
      <c r="N15" s="16">
        <f>N16</f>
        <v>1494500</v>
      </c>
      <c r="O15" s="17">
        <f>O16</f>
        <v>1494500</v>
      </c>
      <c r="P15" s="42"/>
      <c r="Q15" s="43"/>
      <c r="R15" s="44"/>
      <c r="S15" s="35"/>
    </row>
    <row r="16" spans="1:19" ht="19.5" customHeight="1">
      <c r="A16" s="41"/>
      <c r="B16" s="41"/>
      <c r="C16" s="18" t="s">
        <v>24</v>
      </c>
      <c r="D16" s="9"/>
      <c r="E16" s="9"/>
      <c r="F16" s="9"/>
      <c r="G16" s="9"/>
      <c r="H16" s="16">
        <f>SUM(H24+H20+H17)</f>
        <v>1312200</v>
      </c>
      <c r="I16" s="16">
        <f>I17+I20+I24</f>
        <v>2610700</v>
      </c>
      <c r="J16" s="16">
        <f>J18+J19+J21+J22+J25</f>
        <v>1758900</v>
      </c>
      <c r="K16" s="16">
        <f>K17+K20+K24</f>
        <v>1858000</v>
      </c>
      <c r="L16" s="17">
        <f>L17+L20+L24</f>
        <v>1446200</v>
      </c>
      <c r="M16" s="16">
        <f>M17+M20+M24</f>
        <v>1654500</v>
      </c>
      <c r="N16" s="16">
        <f>N17+N20+N24</f>
        <v>1494500</v>
      </c>
      <c r="O16" s="17">
        <f>O17+O20+O24</f>
        <v>1494500</v>
      </c>
      <c r="P16" s="42"/>
      <c r="Q16" s="43"/>
      <c r="R16" s="44"/>
    </row>
    <row r="17" spans="1:18" ht="35.25" customHeight="1">
      <c r="A17" s="19" t="s">
        <v>25</v>
      </c>
      <c r="B17" s="19" t="s">
        <v>26</v>
      </c>
      <c r="C17" s="19"/>
      <c r="D17" s="20"/>
      <c r="E17" s="20"/>
      <c r="F17" s="21" t="s">
        <v>27</v>
      </c>
      <c r="G17" s="20"/>
      <c r="H17" s="22">
        <f>H18</f>
        <v>1301200</v>
      </c>
      <c r="I17" s="22">
        <f>I18</f>
        <v>1457300</v>
      </c>
      <c r="J17" s="22">
        <f>J18+J19</f>
        <v>1684900</v>
      </c>
      <c r="K17" s="22">
        <f>K18</f>
        <v>1783000</v>
      </c>
      <c r="L17" s="23">
        <f>L18</f>
        <v>1371200</v>
      </c>
      <c r="M17" s="22">
        <f>M18</f>
        <v>1419500</v>
      </c>
      <c r="N17" s="22">
        <f>N18</f>
        <v>1419500</v>
      </c>
      <c r="O17" s="23">
        <f>O18</f>
        <v>1419500</v>
      </c>
      <c r="P17" s="38" t="s">
        <v>28</v>
      </c>
      <c r="Q17" s="24"/>
      <c r="R17" s="24"/>
    </row>
    <row r="18" spans="1:18" ht="78.75" customHeight="1">
      <c r="A18" s="18" t="s">
        <v>29</v>
      </c>
      <c r="B18" s="18" t="s">
        <v>30</v>
      </c>
      <c r="C18" s="18" t="s">
        <v>24</v>
      </c>
      <c r="D18" s="9">
        <v>905</v>
      </c>
      <c r="E18" s="25" t="s">
        <v>31</v>
      </c>
      <c r="F18" s="25" t="s">
        <v>32</v>
      </c>
      <c r="G18" s="9">
        <v>621</v>
      </c>
      <c r="H18" s="16">
        <v>1301200</v>
      </c>
      <c r="I18" s="16">
        <v>1457300</v>
      </c>
      <c r="J18" s="16">
        <v>1594900</v>
      </c>
      <c r="K18" s="16">
        <v>1783000</v>
      </c>
      <c r="L18" s="17">
        <v>1371200</v>
      </c>
      <c r="M18" s="16">
        <v>1419500</v>
      </c>
      <c r="N18" s="16">
        <v>1419500</v>
      </c>
      <c r="O18" s="17">
        <v>1419500</v>
      </c>
      <c r="P18" s="38"/>
      <c r="Q18" s="39" t="s">
        <v>33</v>
      </c>
      <c r="R18" s="40" t="s">
        <v>34</v>
      </c>
    </row>
    <row r="19" spans="1:18" ht="60.95" customHeight="1">
      <c r="A19" s="26" t="s">
        <v>35</v>
      </c>
      <c r="B19" s="18" t="s">
        <v>36</v>
      </c>
      <c r="C19" s="18" t="s">
        <v>37</v>
      </c>
      <c r="D19" s="9">
        <v>905</v>
      </c>
      <c r="E19" s="25" t="s">
        <v>31</v>
      </c>
      <c r="F19" s="25" t="s">
        <v>38</v>
      </c>
      <c r="G19" s="9">
        <v>621</v>
      </c>
      <c r="H19" s="16">
        <v>0</v>
      </c>
      <c r="I19" s="16">
        <v>0</v>
      </c>
      <c r="J19" s="16">
        <v>90000</v>
      </c>
      <c r="K19" s="16">
        <v>0</v>
      </c>
      <c r="L19" s="17">
        <v>0</v>
      </c>
      <c r="M19" s="16">
        <v>0</v>
      </c>
      <c r="N19" s="16">
        <v>0</v>
      </c>
      <c r="O19" s="17">
        <v>0</v>
      </c>
      <c r="P19" s="38"/>
      <c r="Q19" s="39"/>
      <c r="R19" s="40"/>
    </row>
    <row r="20" spans="1:18" s="28" customFormat="1" ht="48.95" customHeight="1">
      <c r="A20" s="19" t="s">
        <v>39</v>
      </c>
      <c r="B20" s="19" t="s">
        <v>40</v>
      </c>
      <c r="C20" s="19"/>
      <c r="D20" s="20"/>
      <c r="E20" s="21"/>
      <c r="F20" s="21"/>
      <c r="G20" s="20"/>
      <c r="H20" s="22">
        <f>H21</f>
        <v>1000</v>
      </c>
      <c r="I20" s="22">
        <f>I21+I22+I23</f>
        <v>1099300</v>
      </c>
      <c r="J20" s="22">
        <f t="shared" ref="J20:O20" si="0">J21</f>
        <v>25000</v>
      </c>
      <c r="K20" s="22">
        <f t="shared" si="0"/>
        <v>10000</v>
      </c>
      <c r="L20" s="23">
        <f t="shared" si="0"/>
        <v>10000</v>
      </c>
      <c r="M20" s="22">
        <f t="shared" si="0"/>
        <v>170000</v>
      </c>
      <c r="N20" s="22">
        <f t="shared" si="0"/>
        <v>10000</v>
      </c>
      <c r="O20" s="23">
        <f t="shared" si="0"/>
        <v>10000</v>
      </c>
      <c r="P20" s="38"/>
      <c r="Q20" s="27"/>
      <c r="R20" s="40">
        <v>1</v>
      </c>
    </row>
    <row r="21" spans="1:18" ht="44.1" customHeight="1">
      <c r="A21" s="18" t="s">
        <v>29</v>
      </c>
      <c r="B21" s="18" t="s">
        <v>41</v>
      </c>
      <c r="C21" s="18" t="s">
        <v>42</v>
      </c>
      <c r="D21" s="9">
        <v>905</v>
      </c>
      <c r="E21" s="25" t="s">
        <v>31</v>
      </c>
      <c r="F21" s="25" t="s">
        <v>43</v>
      </c>
      <c r="G21" s="9">
        <v>622</v>
      </c>
      <c r="H21" s="16">
        <v>1000</v>
      </c>
      <c r="I21" s="16">
        <v>0</v>
      </c>
      <c r="J21" s="16">
        <v>25000</v>
      </c>
      <c r="K21" s="16">
        <v>10000</v>
      </c>
      <c r="L21" s="17">
        <v>10000</v>
      </c>
      <c r="M21" s="16">
        <v>170000</v>
      </c>
      <c r="N21" s="16">
        <v>10000</v>
      </c>
      <c r="O21" s="17">
        <v>10000</v>
      </c>
      <c r="P21" s="38"/>
      <c r="Q21" s="26" t="s">
        <v>44</v>
      </c>
      <c r="R21" s="40"/>
    </row>
    <row r="22" spans="1:18" ht="27" customHeight="1">
      <c r="A22" s="39" t="s">
        <v>35</v>
      </c>
      <c r="B22" s="39" t="s">
        <v>45</v>
      </c>
      <c r="C22" s="18" t="s">
        <v>37</v>
      </c>
      <c r="D22" s="9"/>
      <c r="E22" s="25"/>
      <c r="F22" s="25"/>
      <c r="G22" s="9"/>
      <c r="H22" s="16">
        <v>0</v>
      </c>
      <c r="I22" s="16">
        <v>1079000</v>
      </c>
      <c r="J22" s="16">
        <v>0</v>
      </c>
      <c r="K22" s="16">
        <v>0</v>
      </c>
      <c r="L22" s="17">
        <v>0</v>
      </c>
      <c r="M22" s="16">
        <v>0</v>
      </c>
      <c r="N22" s="16">
        <v>0</v>
      </c>
      <c r="O22" s="17">
        <v>0</v>
      </c>
      <c r="P22" s="38"/>
      <c r="Q22" s="39" t="s">
        <v>46</v>
      </c>
      <c r="R22" s="40"/>
    </row>
    <row r="23" spans="1:18" ht="21" customHeight="1">
      <c r="A23" s="39"/>
      <c r="B23" s="39"/>
      <c r="C23" s="18" t="s">
        <v>42</v>
      </c>
      <c r="D23" s="9"/>
      <c r="E23" s="25"/>
      <c r="F23" s="25"/>
      <c r="G23" s="9"/>
      <c r="H23" s="16">
        <v>0</v>
      </c>
      <c r="I23" s="16">
        <v>20300</v>
      </c>
      <c r="J23" s="16">
        <v>0</v>
      </c>
      <c r="K23" s="16">
        <v>0</v>
      </c>
      <c r="L23" s="17">
        <v>0</v>
      </c>
      <c r="M23" s="16">
        <v>0</v>
      </c>
      <c r="N23" s="16">
        <v>0</v>
      </c>
      <c r="O23" s="17">
        <v>0</v>
      </c>
      <c r="P23" s="38"/>
      <c r="Q23" s="39"/>
      <c r="R23" s="40"/>
    </row>
    <row r="24" spans="1:18" ht="60" customHeight="1">
      <c r="A24" s="19" t="s">
        <v>47</v>
      </c>
      <c r="B24" s="19" t="s">
        <v>48</v>
      </c>
      <c r="C24" s="19"/>
      <c r="D24" s="20"/>
      <c r="E24" s="21"/>
      <c r="F24" s="21"/>
      <c r="G24" s="20"/>
      <c r="H24" s="22">
        <f t="shared" ref="H24:O24" si="1">H25</f>
        <v>10000</v>
      </c>
      <c r="I24" s="22">
        <f t="shared" si="1"/>
        <v>54100</v>
      </c>
      <c r="J24" s="22">
        <f t="shared" si="1"/>
        <v>49000</v>
      </c>
      <c r="K24" s="22">
        <f t="shared" si="1"/>
        <v>65000</v>
      </c>
      <c r="L24" s="23">
        <f t="shared" si="1"/>
        <v>65000</v>
      </c>
      <c r="M24" s="22">
        <f t="shared" si="1"/>
        <v>65000</v>
      </c>
      <c r="N24" s="22">
        <f t="shared" si="1"/>
        <v>65000</v>
      </c>
      <c r="O24" s="23">
        <f t="shared" si="1"/>
        <v>65000</v>
      </c>
      <c r="P24" s="38"/>
      <c r="Q24" s="9"/>
      <c r="R24" s="40">
        <v>2.2999999999999998</v>
      </c>
    </row>
    <row r="25" spans="1:18" ht="82.5" customHeight="1">
      <c r="A25" s="18" t="s">
        <v>29</v>
      </c>
      <c r="B25" s="18" t="s">
        <v>41</v>
      </c>
      <c r="C25" s="18" t="s">
        <v>42</v>
      </c>
      <c r="D25" s="9">
        <v>905</v>
      </c>
      <c r="E25" s="25" t="s">
        <v>31</v>
      </c>
      <c r="F25" s="25" t="s">
        <v>49</v>
      </c>
      <c r="G25" s="9">
        <v>622</v>
      </c>
      <c r="H25" s="16">
        <v>10000</v>
      </c>
      <c r="I25" s="16">
        <v>54100</v>
      </c>
      <c r="J25" s="16">
        <v>49000</v>
      </c>
      <c r="K25" s="16">
        <v>65000</v>
      </c>
      <c r="L25" s="17">
        <v>65000</v>
      </c>
      <c r="M25" s="16">
        <v>65000</v>
      </c>
      <c r="N25" s="16">
        <v>65000</v>
      </c>
      <c r="O25" s="17">
        <v>65000</v>
      </c>
      <c r="P25" s="38"/>
      <c r="Q25" s="18" t="s">
        <v>50</v>
      </c>
      <c r="R25" s="40"/>
    </row>
    <row r="27" spans="1:18" hidden="1"/>
    <row r="28" spans="1:18" hidden="1"/>
    <row r="29" spans="1:18" ht="36" customHeight="1">
      <c r="A29" s="36" t="s">
        <v>51</v>
      </c>
      <c r="B29" s="36"/>
      <c r="C29" s="36"/>
      <c r="D29" s="36"/>
      <c r="E29" s="36"/>
      <c r="F29" s="36"/>
      <c r="G29" s="36"/>
      <c r="H29" s="36"/>
      <c r="I29" s="36"/>
      <c r="J29" s="36"/>
      <c r="K29" s="29"/>
      <c r="L29" s="29"/>
      <c r="M29" s="29"/>
      <c r="N29" s="29"/>
      <c r="O29" s="29"/>
      <c r="P29" s="30" t="s">
        <v>52</v>
      </c>
      <c r="Q29" s="31"/>
    </row>
    <row r="30" spans="1:18" ht="18.75">
      <c r="A30" s="37"/>
      <c r="B30" s="37"/>
      <c r="C30" s="37"/>
      <c r="D30" s="31"/>
      <c r="E30" s="31"/>
      <c r="F30" s="32"/>
      <c r="G30" s="31"/>
      <c r="H30" s="31"/>
      <c r="I30" s="31"/>
      <c r="J30" s="31"/>
      <c r="K30" s="31"/>
      <c r="L30" s="33"/>
      <c r="M30" s="31"/>
      <c r="N30" s="31"/>
      <c r="O30" s="33"/>
      <c r="P30" s="34"/>
    </row>
  </sheetData>
  <mergeCells count="31">
    <mergeCell ref="Q1:R1"/>
    <mergeCell ref="Q2:R2"/>
    <mergeCell ref="Q3:R3"/>
    <mergeCell ref="Q4:R4"/>
    <mergeCell ref="Q6:R6"/>
    <mergeCell ref="J7:K7"/>
    <mergeCell ref="Q7:R7"/>
    <mergeCell ref="A8:R8"/>
    <mergeCell ref="A10:A11"/>
    <mergeCell ref="B10:B11"/>
    <mergeCell ref="C10:C11"/>
    <mergeCell ref="D10:G10"/>
    <mergeCell ref="H10:O10"/>
    <mergeCell ref="P10:P11"/>
    <mergeCell ref="Q10:Q11"/>
    <mergeCell ref="R10:R11"/>
    <mergeCell ref="A13:A16"/>
    <mergeCell ref="B13:B16"/>
    <mergeCell ref="P13:P16"/>
    <mergeCell ref="Q13:Q16"/>
    <mergeCell ref="R13:R16"/>
    <mergeCell ref="A29:J29"/>
    <mergeCell ref="A30:C30"/>
    <mergeCell ref="P17:P25"/>
    <mergeCell ref="Q18:Q19"/>
    <mergeCell ref="R18:R19"/>
    <mergeCell ref="R20:R23"/>
    <mergeCell ref="A22:A23"/>
    <mergeCell ref="B22:B23"/>
    <mergeCell ref="Q22:Q23"/>
    <mergeCell ref="R24:R25"/>
  </mergeCells>
  <pageMargins left="1.1812499999999999" right="0.39374999999999999" top="0.78749999999999998" bottom="0.78749999999999998" header="0.51180555555555496" footer="0.51180555555555496"/>
  <pageSetup paperSize="9" scale="53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LibreOffice/6.3.3.2$Windows_X86_64 LibreOffice_project/a64200df03143b798afd1ec74a12ab50359878ed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revision>11</cp:revision>
  <cp:lastPrinted>2021-01-15T05:40:21Z</cp:lastPrinted>
  <dcterms:created xsi:type="dcterms:W3CDTF">2015-11-04T05:41:40Z</dcterms:created>
  <dcterms:modified xsi:type="dcterms:W3CDTF">2021-01-19T06:10:50Z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